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3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ómo usarla" sheetId="1" state="visible" r:id="rId1"/>
    <sheet name="Resumen del mes" sheetId="2" state="visible" r:id="rId2"/>
    <sheet name="Registro anual" sheetId="3" state="visible" r:id="rId3"/>
    <sheet name="Datos" sheetId="4" state="hidden" r:id="rId4"/>
    <sheet name="Patrimonio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&quot; €&quot;;-#,##0&quot; €&quot;;&quot;–&quot;"/>
    <numFmt numFmtId="165" formatCode="0%;-0%;&quot;–&quot;"/>
  </numFmts>
  <fonts count="18">
    <font>
      <name val="Calibri"/>
      <family val="2"/>
      <color theme="1"/>
      <sz val="11"/>
      <scheme val="minor"/>
    </font>
    <font>
      <name val="Georgia"/>
      <b val="1"/>
      <color rgb="00FFFFFF"/>
      <sz val="18"/>
    </font>
    <font>
      <name val="Calibri"/>
      <color rgb="00E8DCC8"/>
      <sz val="10"/>
    </font>
    <font>
      <name val="Georgia"/>
      <b val="1"/>
      <color rgb="000B1F3A"/>
      <sz val="12"/>
    </font>
    <font>
      <name val="Calibri"/>
      <color rgb="00111111"/>
      <sz val="11"/>
    </font>
    <font>
      <name val="Calibri"/>
      <color rgb="000B1F3A"/>
      <sz val="11"/>
      <u val="single"/>
    </font>
    <font>
      <name val="Calibri"/>
      <i val="1"/>
      <color rgb="00666666"/>
      <sz val="9"/>
    </font>
    <font>
      <name val="Calibri"/>
      <b val="1"/>
      <color rgb="00111111"/>
      <sz val="10"/>
    </font>
    <font>
      <name val="Calibri"/>
      <b val="1"/>
      <color rgb="00666666"/>
      <sz val="9"/>
    </font>
    <font>
      <name val="Georgia"/>
      <b val="1"/>
      <color rgb="000B1F3A"/>
      <sz val="14"/>
    </font>
    <font>
      <name val="Calibri"/>
      <b val="1"/>
      <color rgb="000B1F3A"/>
      <sz val="10"/>
    </font>
    <font>
      <name val="Calibri"/>
      <color rgb="00111111"/>
      <sz val="10"/>
    </font>
    <font>
      <name val="Calibri"/>
      <color rgb="000B1F3A"/>
      <sz val="10"/>
    </font>
    <font>
      <name val="Calibri"/>
      <color rgb="00666666"/>
      <sz val="10"/>
    </font>
    <font>
      <name val="Calibri"/>
      <b val="1"/>
      <color rgb="00E8DCC8"/>
      <sz val="9"/>
    </font>
    <font>
      <name val="Georgia"/>
      <b val="1"/>
      <color rgb="000B1F3A"/>
      <sz val="16"/>
    </font>
    <font>
      <name val="Calibri"/>
      <i val="1"/>
      <color rgb="00999999"/>
      <sz val="9"/>
    </font>
    <font>
      <name val="Georgia"/>
      <b val="1"/>
      <color rgb="000B1F3A"/>
      <sz val="18"/>
    </font>
  </fonts>
  <fills count="5">
    <fill>
      <patternFill/>
    </fill>
    <fill>
      <patternFill patternType="gray125"/>
    </fill>
    <fill>
      <patternFill patternType="solid">
        <fgColor rgb="000B1F3A"/>
      </patternFill>
    </fill>
    <fill>
      <patternFill patternType="solid">
        <fgColor rgb="00F7F3EC"/>
      </patternFill>
    </fill>
    <fill>
      <patternFill patternType="solid">
        <fgColor rgb="00E8DCC8"/>
      </patternFill>
    </fill>
  </fills>
  <borders count="3">
    <border>
      <left/>
      <right/>
      <top/>
      <bottom/>
      <diagonal/>
    </border>
    <border>
      <left style="thin">
        <color rgb="00E8DCC8"/>
      </left>
      <right style="thin">
        <color rgb="00E8DCC8"/>
      </right>
      <top style="thin">
        <color rgb="00E8DCC8"/>
      </top>
      <bottom style="thin">
        <color rgb="00E8DCC8"/>
      </bottom>
    </border>
    <border>
      <bottom style="thin">
        <color rgb="00EEEEEE"/>
      </bottom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8" fillId="0" borderId="0" pivotButton="0" quotePrefix="0" xfId="0"/>
    <xf numFmtId="0" fontId="10" fillId="0" borderId="0" pivotButton="0" quotePrefix="0" xfId="0"/>
    <xf numFmtId="0" fontId="9" fillId="3" borderId="1" applyProtection="1" pivotButton="0" quotePrefix="0" xfId="0">
      <protection locked="0" hidden="0"/>
    </xf>
    <xf numFmtId="0" fontId="6" fillId="0" borderId="0" pivotButton="0" quotePrefix="0" xfId="0"/>
    <xf numFmtId="0" fontId="10" fillId="4" borderId="0" pivotButton="0" quotePrefix="0" xfId="0"/>
    <xf numFmtId="0" fontId="0" fillId="4" borderId="0" pivotButton="0" quotePrefix="0" xfId="0"/>
    <xf numFmtId="0" fontId="7" fillId="0" borderId="0" pivotButton="0" quotePrefix="0" xfId="0"/>
    <xf numFmtId="0" fontId="11" fillId="0" borderId="0" pivotButton="0" quotePrefix="0" xfId="0"/>
    <xf numFmtId="164" fontId="12" fillId="0" borderId="2" applyAlignment="1" pivotButton="0" quotePrefix="0" xfId="0">
      <alignment horizontal="right"/>
    </xf>
    <xf numFmtId="164" fontId="10" fillId="0" borderId="2" applyAlignment="1" pivotButton="0" quotePrefix="0" xfId="0">
      <alignment horizontal="right"/>
    </xf>
    <xf numFmtId="165" fontId="13" fillId="0" borderId="0" pivotButton="0" quotePrefix="0" xfId="0"/>
    <xf numFmtId="165" fontId="10" fillId="0" borderId="0" pivotButton="0" quotePrefix="0" xfId="0"/>
    <xf numFmtId="0" fontId="14" fillId="2" borderId="0" pivotButton="0" quotePrefix="0" xfId="0"/>
    <xf numFmtId="164" fontId="15" fillId="3" borderId="0" pivotButton="0" quotePrefix="0" xfId="0"/>
    <xf numFmtId="0" fontId="0" fillId="3" borderId="0" pivotButton="0" quotePrefix="0" xfId="0"/>
    <xf numFmtId="165" fontId="15" fillId="3" borderId="0" pivotButton="0" quotePrefix="0" xfId="0"/>
    <xf numFmtId="0" fontId="9" fillId="3" borderId="0" applyAlignment="1" applyProtection="1" pivotButton="0" quotePrefix="0" xfId="0">
      <alignment horizontal="left"/>
      <protection locked="0" hidden="0"/>
    </xf>
    <xf numFmtId="0" fontId="10" fillId="0" borderId="0" applyAlignment="1" pivotButton="0" quotePrefix="0" xfId="0">
      <alignment horizontal="center"/>
    </xf>
    <xf numFmtId="164" fontId="11" fillId="3" borderId="1" applyAlignment="1" applyProtection="1" pivotButton="0" quotePrefix="0" xfId="0">
      <alignment horizontal="right"/>
      <protection locked="0" hidden="0"/>
    </xf>
    <xf numFmtId="165" fontId="10" fillId="0" borderId="2" applyAlignment="1" pivotButton="0" quotePrefix="0" xfId="0">
      <alignment horizontal="right"/>
    </xf>
    <xf numFmtId="164" fontId="0" fillId="0" borderId="0" pivotButton="0" quotePrefix="0" xfId="0"/>
    <xf numFmtId="0" fontId="16" fillId="0" borderId="0" pivotButton="0" quotePrefix="0" xfId="0"/>
    <xf numFmtId="164" fontId="17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¿En qué se va tu dinero?</a:t>
            </a:r>
          </a:p>
        </rich>
      </tx>
    </title>
    <plotArea>
      <pieChart>
        <varyColors val="1"/>
        <ser>
          <idx val="0"/>
          <order val="0"/>
          <tx>
            <strRef>
              <f>'Datos'!F1</f>
            </strRef>
          </tx>
          <spPr>
            <a:ln>
              <a:prstDash val="solid"/>
            </a:ln>
          </spPr>
          <dPt>
            <idx val="0"/>
            <spPr>
              <a:solidFill>
                <a:srgbClr val="0B1F3A"/>
              </a:solidFill>
              <a:ln>
                <a:prstDash val="solid"/>
              </a:ln>
            </spPr>
          </dPt>
          <dPt>
            <idx val="1"/>
            <spPr>
              <a:solidFill>
                <a:srgbClr val="B8A98F"/>
              </a:solidFill>
              <a:ln>
                <a:prstDash val="solid"/>
              </a:ln>
            </spPr>
          </dPt>
          <dPt>
            <idx val="2"/>
            <spPr>
              <a:solidFill>
                <a:srgbClr val="5B7FA6"/>
              </a:solidFill>
              <a:ln>
                <a:prstDash val="solid"/>
              </a:ln>
            </spPr>
          </dPt>
          <cat>
            <numRef>
              <f>'Datos'!$E$2:$E$4</f>
            </numRef>
          </cat>
          <val>
            <numRef>
              <f>'Datos'!$F$2:$F$4</f>
            </numRef>
          </val>
        </ser>
        <dLbls>
          <showVal val="0"/>
          <showCatName val="0"/>
          <showSerName val="0"/>
          <showPercent val="1"/>
          <showLeaderLines val="0"/>
        </dLbls>
        <firstSliceAng val="0"/>
      </pieChart>
    </plotArea>
    <legend>
      <legendPos val="b"/>
    </legend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Ingresos, gastos y ahorro por mes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'Registro anual'!C15</f>
            </strRef>
          </tx>
          <spPr>
            <a:solidFill>
              <a:srgbClr val="0B1F3A"/>
            </a:solidFill>
            <a:ln>
              <a:solidFill>
                <a:srgbClr val="0B1F3A"/>
              </a:solidFill>
              <a:prstDash val="solid"/>
            </a:ln>
          </spPr>
          <cat>
            <numRef>
              <f>'Registro anual'!$D$10:$O$10</f>
            </numRef>
          </cat>
          <val>
            <numRef>
              <f>'Registro anual'!$D$15:$O$15</f>
            </numRef>
          </val>
        </ser>
        <ser>
          <idx val="1"/>
          <order val="1"/>
          <tx>
            <strRef>
              <f>'Registro anual'!C46</f>
            </strRef>
          </tx>
          <spPr>
            <a:solidFill>
              <a:srgbClr val="B8A98F"/>
            </a:solidFill>
            <a:ln>
              <a:solidFill>
                <a:srgbClr val="B8A98F"/>
              </a:solidFill>
              <a:prstDash val="solid"/>
            </a:ln>
          </spPr>
          <cat>
            <numRef>
              <f>'Registro anual'!$D$10:$O$10</f>
            </numRef>
          </cat>
          <val>
            <numRef>
              <f>'Registro anual'!$D$46:$O$46</f>
            </numRef>
          </val>
        </ser>
        <ser>
          <idx val="2"/>
          <order val="2"/>
          <tx>
            <strRef>
              <f>'Registro anual'!C47</f>
            </strRef>
          </tx>
          <spPr>
            <a:solidFill>
              <a:srgbClr val="5B7FA6"/>
            </a:solidFill>
            <a:ln>
              <a:solidFill>
                <a:srgbClr val="5B7FA6"/>
              </a:solidFill>
              <a:prstDash val="solid"/>
            </a:ln>
          </spPr>
          <cat>
            <numRef>
              <f>'Registro anual'!$D$10:$O$10</f>
            </numRef>
          </cat>
          <val>
            <numRef>
              <f>'Registro anual'!$D$47:$O$47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€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charts/chart3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Cómo se reparte lo que tienes</a:t>
            </a:r>
          </a:p>
        </rich>
      </tx>
    </title>
    <plotArea>
      <barChart>
        <barDir val="bar"/>
        <grouping val="clustered"/>
        <ser>
          <idx val="0"/>
          <order val="0"/>
          <spPr>
            <a:solidFill>
              <a:srgbClr val="0B1F3A"/>
            </a:solidFill>
            <a:ln>
              <a:solidFill>
                <a:srgbClr val="0B1F3A"/>
              </a:solidFill>
              <a:prstDash val="solid"/>
            </a:ln>
          </spPr>
          <cat>
            <numRef>
              <f>'Patrimonio'!$C$9:$C$20</f>
            </numRef>
          </cat>
          <val>
            <numRef>
              <f>'Patrimonio'!$D$9:$D$20</f>
            </numRef>
          </val>
        </ser>
        <gapWidth val="60"/>
        <axId val="10"/>
        <axId val="100"/>
      </barChart>
      <catAx>
        <axId val="10"/>
        <scaling>
          <orientation val="maxMin"/>
        </scaling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numFmt formatCode="#,##0&quot; €&quot;" sourceLinked="0"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 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10</col>
      <colOff>0</colOff>
      <row>8</row>
      <rowOff>0</rowOff>
    </from>
    <ext cx="468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2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2</col>
      <colOff>0</colOff>
      <row>50</row>
      <rowOff>0</rowOff>
    </from>
    <ext cx="9360000" cy="288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drawings/drawing3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7</col>
      <colOff>0</colOff>
      <row>6</row>
      <rowOff>0</rowOff>
    </from>
    <ext cx="5400000" cy="36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restrudisfinance.com/#reserva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2.xml" Id="rId1" /></Relationships>
</file>

<file path=xl/worksheets/_rels/sheet5.xml.rels><Relationships xmlns="http://schemas.openxmlformats.org/package/2006/relationships"><Relationship Type="http://schemas.openxmlformats.org/officeDocument/2006/relationships/drawing" Target="/xl/drawings/drawing3.xml" Id="rId1" /></Relationships>
</file>

<file path=xl/worksheets/sheet1.xml><?xml version="1.0" encoding="utf-8"?>
<worksheet xmlns="http://schemas.openxmlformats.org/spreadsheetml/2006/main">
  <sheetPr>
    <tabColor rgb="000B1F3A"/>
    <outlinePr summaryBelow="1" summaryRight="1"/>
    <pageSetUpPr/>
  </sheetPr>
  <dimension ref="B2:C2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90" customWidth="1" min="3" max="3"/>
  </cols>
  <sheetData>
    <row r="2" ht="8" customHeight="1">
      <c r="B2" s="1" t="n"/>
      <c r="C2" s="1" t="n"/>
    </row>
    <row r="3" ht="30" customHeight="1">
      <c r="B3" s="1" t="n"/>
      <c r="C3" s="2" t="inlineStr">
        <is>
          <t>Plantilla de control de gastos</t>
        </is>
      </c>
    </row>
    <row r="4" ht="20" customHeight="1">
      <c r="B4" s="1" t="n"/>
      <c r="C4" s="3" t="inlineStr">
        <is>
          <t>Restrudis Finance  ·  Planificación financiera patrimonial  ·  restrudisfinance.com</t>
        </is>
      </c>
    </row>
    <row r="7">
      <c r="C7" s="4" t="inlineStr">
        <is>
          <t>1. Registro anual</t>
        </is>
      </c>
    </row>
    <row r="8" ht="32" customHeight="1">
      <c r="C8" s="5" t="inlineStr">
        <is>
          <t>Apunta cada mes tus ingresos y gastos en las casillas de color crema. Las sumas se calculan solas.</t>
        </is>
      </c>
    </row>
    <row r="10">
      <c r="C10" s="4" t="inlineStr">
        <is>
          <t>2. Resumen del mes</t>
        </is>
      </c>
    </row>
    <row r="11" ht="32" customHeight="1">
      <c r="C11" s="5" t="inlineStr">
        <is>
          <t>Elige un mes en el desplegable y verás en qué se va tu dinero y cuánto consigues ahorrar.</t>
        </is>
      </c>
    </row>
    <row r="13">
      <c r="C13" s="4" t="inlineStr">
        <is>
          <t>3. Patrimonio</t>
        </is>
      </c>
    </row>
    <row r="14" ht="32" customHeight="1">
      <c r="C14" s="5" t="inlineStr">
        <is>
          <t>Anota lo que tienes y lo que debes para conocer tu patrimonio neto. Actualízalo una o dos veces al año.</t>
        </is>
      </c>
    </row>
    <row r="16">
      <c r="C16" s="4" t="inlineStr">
        <is>
          <t>Consejo</t>
        </is>
      </c>
    </row>
    <row r="17" ht="32" customHeight="1">
      <c r="C17" s="5" t="inlineStr">
        <is>
          <t>No hace falta que sea exacto al céntimo. Lo importante es la constancia: con 3 meses apuntados ya verás patrones.</t>
        </is>
      </c>
    </row>
    <row r="19">
      <c r="C19" s="4" t="inlineStr">
        <is>
          <t>Importante</t>
        </is>
      </c>
    </row>
    <row r="20" ht="32" customHeight="1">
      <c r="C20" s="5" t="inlineStr">
        <is>
          <t>Solo se escribe en las casillas de color crema. El resto está protegido para que no se borren las fórmulas por error.</t>
        </is>
      </c>
    </row>
    <row r="22">
      <c r="C22" s="4" t="inlineStr">
        <is>
          <t>¿Quieres revisarla conmigo?</t>
        </is>
      </c>
    </row>
    <row r="23">
      <c r="C23" s="6" t="inlineStr">
        <is>
          <t>Reserva tu primera reunión gratuita en restrudisfinance.com</t>
        </is>
      </c>
    </row>
    <row r="26" ht="40" customHeight="1">
      <c r="C26" s="7" t="inlineStr">
        <is>
          <t>Esta plantilla es una herramienta de organización personal con fines educativos. No constituye asesoramiento ni recomendación de inversión. Tus datos se quedan en tu ordenador: Restrudis Finance no los recibe.</t>
        </is>
      </c>
    </row>
  </sheetData>
  <hyperlinks>
    <hyperlink xmlns:r="http://schemas.openxmlformats.org/officeDocument/2006/relationships" ref="C23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tabColor rgb="000B1F3A"/>
    <outlinePr summaryBelow="1" summaryRight="1"/>
    <pageSetUpPr/>
  </sheetPr>
  <dimension ref="B2:K36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4" customWidth="1" min="3" max="3"/>
    <col width="14" customWidth="1" min="4" max="4"/>
    <col width="10" customWidth="1" min="5" max="5"/>
    <col width="4" customWidth="1" min="6" max="6"/>
    <col width="34" customWidth="1" min="7" max="7"/>
    <col width="14" customWidth="1" min="8" max="8"/>
    <col width="10" customWidth="1" min="9" max="9"/>
    <col width="4" customWidth="1" min="10" max="10"/>
  </cols>
  <sheetData>
    <row r="2" ht="8" customHeight="1">
      <c r="B2" s="1" t="n"/>
      <c r="C2" s="1" t="n"/>
      <c r="D2" s="1" t="n"/>
      <c r="E2" s="1" t="n"/>
      <c r="F2" s="1" t="n"/>
      <c r="G2" s="1" t="n"/>
      <c r="H2" s="1" t="n"/>
      <c r="I2" s="1" t="n"/>
    </row>
    <row r="3" ht="30" customHeight="1">
      <c r="B3" s="1" t="n"/>
      <c r="C3" s="2" t="inlineStr">
        <is>
          <t>Resumen del mes</t>
        </is>
      </c>
      <c r="D3" s="1" t="n"/>
      <c r="E3" s="1" t="n"/>
      <c r="F3" s="1" t="n"/>
      <c r="G3" s="1" t="n"/>
      <c r="H3" s="1" t="n"/>
      <c r="I3" s="1" t="n"/>
    </row>
    <row r="4" ht="20" customHeight="1">
      <c r="B4" s="1" t="n"/>
      <c r="C4" s="3" t="inlineStr">
        <is>
          <t>Elige el mes y mira en qué se va tu dinero.</t>
        </is>
      </c>
      <c r="D4" s="1" t="n"/>
      <c r="E4" s="1" t="n"/>
      <c r="F4" s="1" t="n"/>
      <c r="G4" s="1" t="n"/>
      <c r="H4" s="1" t="n"/>
      <c r="I4" s="1" t="n"/>
    </row>
    <row r="6">
      <c r="C6" s="8" t="inlineStr">
        <is>
          <t>MES</t>
        </is>
      </c>
      <c r="G6" s="9" t="inlineStr">
        <is>
          <t>ⓘ  Esta hoja se rellena sola: escribe tus cifras en la pestaña «Registro anual».</t>
        </is>
      </c>
    </row>
    <row r="7">
      <c r="C7" s="10" t="inlineStr">
        <is>
          <t>Enero</t>
        </is>
      </c>
      <c r="D7" s="11" t="inlineStr">
        <is>
          <t>◀ elige el mes en el desplegable</t>
        </is>
      </c>
    </row>
    <row r="9">
      <c r="C9" s="12" t="inlineStr">
        <is>
          <t>INGRESOS</t>
        </is>
      </c>
      <c r="D9" s="13" t="n"/>
      <c r="E9" s="13" t="n"/>
    </row>
    <row r="10">
      <c r="C10" s="14" t="inlineStr">
        <is>
          <t>Concepto</t>
        </is>
      </c>
      <c r="D10" s="14" t="inlineStr">
        <is>
          <t>Importe</t>
        </is>
      </c>
    </row>
    <row r="11">
      <c r="C11" s="15">
        <f>'Registro anual'!C11</f>
        <v/>
      </c>
      <c r="D11" s="16">
        <f>INDEX('Registro anual'!$D$11:$O$11,1,Datos!$C$2)</f>
        <v/>
      </c>
    </row>
    <row r="12">
      <c r="C12" s="15">
        <f>'Registro anual'!C12</f>
        <v/>
      </c>
      <c r="D12" s="16">
        <f>INDEX('Registro anual'!$D$12:$O$12,1,Datos!$C$2)</f>
        <v/>
      </c>
    </row>
    <row r="13">
      <c r="C13" s="15">
        <f>'Registro anual'!C13</f>
        <v/>
      </c>
      <c r="D13" s="16">
        <f>INDEX('Registro anual'!$D$13:$O$13,1,Datos!$C$2)</f>
        <v/>
      </c>
    </row>
    <row r="14">
      <c r="C14" s="15">
        <f>'Registro anual'!C14</f>
        <v/>
      </c>
      <c r="D14" s="16">
        <f>INDEX('Registro anual'!$D$14:$O$14,1,Datos!$C$2)</f>
        <v/>
      </c>
    </row>
    <row r="15">
      <c r="C15" s="14" t="inlineStr">
        <is>
          <t>Total ingresos</t>
        </is>
      </c>
      <c r="D15" s="17">
        <f>INDEX('Registro anual'!$D$15:$O$15,1,Datos!$C$2)</f>
        <v/>
      </c>
    </row>
    <row r="18">
      <c r="C18" s="12" t="inlineStr">
        <is>
          <t>GASTOS FIJOS</t>
        </is>
      </c>
      <c r="D18" s="13" t="n"/>
      <c r="E18" s="13" t="n"/>
      <c r="G18" s="12" t="inlineStr">
        <is>
          <t>GASTOS VARIABLES</t>
        </is>
      </c>
      <c r="H18" s="13" t="n"/>
      <c r="I18" s="13" t="n"/>
    </row>
    <row r="19">
      <c r="C19" s="14" t="inlineStr">
        <is>
          <t>Concepto</t>
        </is>
      </c>
      <c r="D19" s="14" t="inlineStr">
        <is>
          <t>Importe</t>
        </is>
      </c>
      <c r="E19" s="14" t="inlineStr">
        <is>
          <t>% ingresos</t>
        </is>
      </c>
      <c r="G19" s="14" t="inlineStr">
        <is>
          <t>Concepto</t>
        </is>
      </c>
      <c r="H19" s="14" t="inlineStr">
        <is>
          <t>Importe</t>
        </is>
      </c>
      <c r="I19" s="14" t="inlineStr">
        <is>
          <t>% ingresos</t>
        </is>
      </c>
    </row>
    <row r="20">
      <c r="C20" s="15">
        <f>'Registro anual'!C19</f>
        <v/>
      </c>
      <c r="D20" s="16">
        <f>INDEX('Registro anual'!$D$19:$O$19,1,Datos!$C$2)</f>
        <v/>
      </c>
      <c r="E20" s="18">
        <f>IF($D$15=0,0,D20/$D$15)</f>
        <v/>
      </c>
      <c r="G20" s="15">
        <f>'Registro anual'!C33</f>
        <v/>
      </c>
      <c r="H20" s="16">
        <f>INDEX('Registro anual'!$D$33:$O$33,1,Datos!$C$2)</f>
        <v/>
      </c>
      <c r="I20" s="18">
        <f>IF($D$15=0,0,H20/$D$15)</f>
        <v/>
      </c>
    </row>
    <row r="21">
      <c r="C21" s="15">
        <f>'Registro anual'!C20</f>
        <v/>
      </c>
      <c r="D21" s="16">
        <f>INDEX('Registro anual'!$D$20:$O$20,1,Datos!$C$2)</f>
        <v/>
      </c>
      <c r="E21" s="18">
        <f>IF($D$15=0,0,D21/$D$15)</f>
        <v/>
      </c>
      <c r="G21" s="15">
        <f>'Registro anual'!C34</f>
        <v/>
      </c>
      <c r="H21" s="16">
        <f>INDEX('Registro anual'!$D$34:$O$34,1,Datos!$C$2)</f>
        <v/>
      </c>
      <c r="I21" s="18">
        <f>IF($D$15=0,0,H21/$D$15)</f>
        <v/>
      </c>
    </row>
    <row r="22">
      <c r="C22" s="15">
        <f>'Registro anual'!C21</f>
        <v/>
      </c>
      <c r="D22" s="16">
        <f>INDEX('Registro anual'!$D$21:$O$21,1,Datos!$C$2)</f>
        <v/>
      </c>
      <c r="E22" s="18">
        <f>IF($D$15=0,0,D22/$D$15)</f>
        <v/>
      </c>
      <c r="G22" s="15">
        <f>'Registro anual'!C35</f>
        <v/>
      </c>
      <c r="H22" s="16">
        <f>INDEX('Registro anual'!$D$35:$O$35,1,Datos!$C$2)</f>
        <v/>
      </c>
      <c r="I22" s="18">
        <f>IF($D$15=0,0,H22/$D$15)</f>
        <v/>
      </c>
    </row>
    <row r="23">
      <c r="C23" s="15">
        <f>'Registro anual'!C22</f>
        <v/>
      </c>
      <c r="D23" s="16">
        <f>INDEX('Registro anual'!$D$22:$O$22,1,Datos!$C$2)</f>
        <v/>
      </c>
      <c r="E23" s="18">
        <f>IF($D$15=0,0,D23/$D$15)</f>
        <v/>
      </c>
      <c r="G23" s="15">
        <f>'Registro anual'!C36</f>
        <v/>
      </c>
      <c r="H23" s="16">
        <f>INDEX('Registro anual'!$D$36:$O$36,1,Datos!$C$2)</f>
        <v/>
      </c>
      <c r="I23" s="18">
        <f>IF($D$15=0,0,H23/$D$15)</f>
        <v/>
      </c>
    </row>
    <row r="24">
      <c r="C24" s="15">
        <f>'Registro anual'!C23</f>
        <v/>
      </c>
      <c r="D24" s="16">
        <f>INDEX('Registro anual'!$D$23:$O$23,1,Datos!$C$2)</f>
        <v/>
      </c>
      <c r="E24" s="18">
        <f>IF($D$15=0,0,D24/$D$15)</f>
        <v/>
      </c>
      <c r="G24" s="15">
        <f>'Registro anual'!C37</f>
        <v/>
      </c>
      <c r="H24" s="16">
        <f>INDEX('Registro anual'!$D$37:$O$37,1,Datos!$C$2)</f>
        <v/>
      </c>
      <c r="I24" s="18">
        <f>IF($D$15=0,0,H24/$D$15)</f>
        <v/>
      </c>
    </row>
    <row r="25">
      <c r="C25" s="15">
        <f>'Registro anual'!C24</f>
        <v/>
      </c>
      <c r="D25" s="16">
        <f>INDEX('Registro anual'!$D$24:$O$24,1,Datos!$C$2)</f>
        <v/>
      </c>
      <c r="E25" s="18">
        <f>IF($D$15=0,0,D25/$D$15)</f>
        <v/>
      </c>
      <c r="G25" s="15">
        <f>'Registro anual'!C38</f>
        <v/>
      </c>
      <c r="H25" s="16">
        <f>INDEX('Registro anual'!$D$38:$O$38,1,Datos!$C$2)</f>
        <v/>
      </c>
      <c r="I25" s="18">
        <f>IF($D$15=0,0,H25/$D$15)</f>
        <v/>
      </c>
    </row>
    <row r="26">
      <c r="C26" s="15">
        <f>'Registro anual'!C25</f>
        <v/>
      </c>
      <c r="D26" s="16">
        <f>INDEX('Registro anual'!$D$25:$O$25,1,Datos!$C$2)</f>
        <v/>
      </c>
      <c r="E26" s="18">
        <f>IF($D$15=0,0,D26/$D$15)</f>
        <v/>
      </c>
      <c r="G26" s="15">
        <f>'Registro anual'!C39</f>
        <v/>
      </c>
      <c r="H26" s="16">
        <f>INDEX('Registro anual'!$D$39:$O$39,1,Datos!$C$2)</f>
        <v/>
      </c>
      <c r="I26" s="18">
        <f>IF($D$15=0,0,H26/$D$15)</f>
        <v/>
      </c>
    </row>
    <row r="27">
      <c r="C27" s="15">
        <f>'Registro anual'!C26</f>
        <v/>
      </c>
      <c r="D27" s="16">
        <f>INDEX('Registro anual'!$D$26:$O$26,1,Datos!$C$2)</f>
        <v/>
      </c>
      <c r="E27" s="18">
        <f>IF($D$15=0,0,D27/$D$15)</f>
        <v/>
      </c>
      <c r="G27" s="15">
        <f>'Registro anual'!C40</f>
        <v/>
      </c>
      <c r="H27" s="16">
        <f>INDEX('Registro anual'!$D$40:$O$40,1,Datos!$C$2)</f>
        <v/>
      </c>
      <c r="I27" s="18">
        <f>IF($D$15=0,0,H27/$D$15)</f>
        <v/>
      </c>
    </row>
    <row r="28">
      <c r="C28" s="15">
        <f>'Registro anual'!C27</f>
        <v/>
      </c>
      <c r="D28" s="16">
        <f>INDEX('Registro anual'!$D$27:$O$27,1,Datos!$C$2)</f>
        <v/>
      </c>
      <c r="E28" s="18">
        <f>IF($D$15=0,0,D28/$D$15)</f>
        <v/>
      </c>
      <c r="G28" s="15">
        <f>'Registro anual'!C41</f>
        <v/>
      </c>
      <c r="H28" s="16">
        <f>INDEX('Registro anual'!$D$41:$O$41,1,Datos!$C$2)</f>
        <v/>
      </c>
      <c r="I28" s="18">
        <f>IF($D$15=0,0,H28/$D$15)</f>
        <v/>
      </c>
    </row>
    <row r="29">
      <c r="C29" s="15">
        <f>'Registro anual'!C28</f>
        <v/>
      </c>
      <c r="D29" s="16">
        <f>INDEX('Registro anual'!$D$28:$O$28,1,Datos!$C$2)</f>
        <v/>
      </c>
      <c r="E29" s="18">
        <f>IF($D$15=0,0,D29/$D$15)</f>
        <v/>
      </c>
      <c r="G29" s="15">
        <f>'Registro anual'!C42</f>
        <v/>
      </c>
      <c r="H29" s="16">
        <f>INDEX('Registro anual'!$D$42:$O$42,1,Datos!$C$2)</f>
        <v/>
      </c>
      <c r="I29" s="18">
        <f>IF($D$15=0,0,H29/$D$15)</f>
        <v/>
      </c>
    </row>
    <row r="30">
      <c r="C30" s="14" t="inlineStr">
        <is>
          <t>Total gastos fijos</t>
        </is>
      </c>
      <c r="D30" s="17">
        <f>INDEX('Registro anual'!$D$29:$O$29,1,Datos!$C$2)</f>
        <v/>
      </c>
      <c r="E30" s="19">
        <f>IF($D$15=0,0,D30/$D$15)</f>
        <v/>
      </c>
      <c r="G30" s="14" t="inlineStr">
        <is>
          <t>Total gastos variables</t>
        </is>
      </c>
      <c r="H30" s="17">
        <f>INDEX('Registro anual'!$D$43:$O$43,1,Datos!$C$2)</f>
        <v/>
      </c>
      <c r="I30" s="19">
        <f>IF($D$15=0,0,H30/$D$15)</f>
        <v/>
      </c>
      <c r="K30" s="11" t="inlineStr">
        <is>
          <t>El gráfico se dibuja cuando rellenas el Registro anual del mes elegido.</t>
        </is>
      </c>
    </row>
    <row r="32">
      <c r="C32" s="20" t="inlineStr">
        <is>
          <t>INGRESOS</t>
        </is>
      </c>
      <c r="D32" s="1" t="n"/>
      <c r="G32" s="20" t="inlineStr">
        <is>
          <t>GASTOS</t>
        </is>
      </c>
      <c r="H32" s="1" t="n"/>
    </row>
    <row r="33" ht="26" customHeight="1">
      <c r="C33" s="21">
        <f>D15</f>
        <v/>
      </c>
      <c r="D33" s="22" t="n"/>
      <c r="G33" s="21">
        <f>D30+H30</f>
        <v/>
      </c>
      <c r="H33" s="22" t="n"/>
    </row>
    <row r="35">
      <c r="C35" s="20" t="inlineStr">
        <is>
          <t>AHORRO</t>
        </is>
      </c>
      <c r="D35" s="1" t="n"/>
      <c r="G35" s="20" t="inlineStr">
        <is>
          <t>% DE AHORRO</t>
        </is>
      </c>
      <c r="H35" s="1" t="n"/>
    </row>
    <row r="36" ht="26" customHeight="1">
      <c r="C36" s="21">
        <f>D15-D30-H30</f>
        <v/>
      </c>
      <c r="D36" s="22" t="n"/>
      <c r="G36" s="23">
        <f>IF(D15=0,0,(D15-D30-H30)/D15)</f>
        <v/>
      </c>
      <c r="H36" s="2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dataValidations count="1">
    <dataValidation sqref="C7" showDropDown="0" showInputMessage="0" showErrorMessage="0" allowBlank="0" errorTitle="Mes no válido" error="Elige un mes de la lista" type="list">
      <formula1>=Datos!$A$2:$A$13</formula1>
    </dataValidation>
  </dataValidations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tabColor rgb="000B1F3A"/>
    <outlinePr summaryBelow="1" summaryRight="1"/>
    <pageSetUpPr/>
  </sheetPr>
  <dimension ref="B2:Q48"/>
  <sheetViews>
    <sheetView showGridLines="0" workbookViewId="0">
      <pane xSplit="3" ySplit="10" topLeftCell="D11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" customWidth="1" min="1" max="1"/>
    <col width="3" customWidth="1" min="2" max="2"/>
    <col width="34" customWidth="1" min="3" max="3"/>
    <col width="11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3" customWidth="1" min="16" max="16"/>
    <col width="13" customWidth="1" min="17" max="17"/>
  </cols>
  <sheetData>
    <row r="2" ht="8" customHeight="1">
      <c r="B2" s="1" t="n"/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 ht="30" customHeight="1">
      <c r="B3" s="1" t="n"/>
      <c r="C3" s="2" t="inlineStr">
        <is>
          <t>Registro anual</t>
        </is>
      </c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 ht="20" customHeight="1">
      <c r="B4" s="1" t="n"/>
      <c r="C4" s="3" t="inlineStr">
        <is>
          <t>Apunta tus cifras en las casillas crema. Todo lo demás se calcula solo.</t>
        </is>
      </c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6">
      <c r="C6" s="8" t="inlineStr">
        <is>
          <t>AÑO</t>
        </is>
      </c>
    </row>
    <row r="7">
      <c r="C7" s="24" t="n">
        <v>2026</v>
      </c>
    </row>
    <row r="9">
      <c r="C9" s="12" t="inlineStr">
        <is>
          <t>INGRESOS</t>
        </is>
      </c>
      <c r="D9" s="13" t="n"/>
      <c r="E9" s="13" t="n"/>
      <c r="F9" s="13" t="n"/>
      <c r="G9" s="13" t="n"/>
      <c r="H9" s="13" t="n"/>
      <c r="I9" s="13" t="n"/>
      <c r="J9" s="13" t="n"/>
      <c r="K9" s="13" t="n"/>
      <c r="L9" s="13" t="n"/>
      <c r="M9" s="13" t="n"/>
      <c r="N9" s="13" t="n"/>
      <c r="O9" s="13" t="n"/>
      <c r="P9" s="13" t="n"/>
      <c r="Q9" s="13" t="n"/>
    </row>
    <row r="10">
      <c r="C10" s="14" t="inlineStr">
        <is>
          <t>Concepto</t>
        </is>
      </c>
      <c r="D10" s="25" t="inlineStr">
        <is>
          <t>Ene</t>
        </is>
      </c>
      <c r="E10" s="25" t="inlineStr">
        <is>
          <t>Feb</t>
        </is>
      </c>
      <c r="F10" s="25" t="inlineStr">
        <is>
          <t>Mar</t>
        </is>
      </c>
      <c r="G10" s="25" t="inlineStr">
        <is>
          <t>Abr</t>
        </is>
      </c>
      <c r="H10" s="25" t="inlineStr">
        <is>
          <t>May</t>
        </is>
      </c>
      <c r="I10" s="25" t="inlineStr">
        <is>
          <t>Jun</t>
        </is>
      </c>
      <c r="J10" s="25" t="inlineStr">
        <is>
          <t>Jul</t>
        </is>
      </c>
      <c r="K10" s="25" t="inlineStr">
        <is>
          <t>Ago</t>
        </is>
      </c>
      <c r="L10" s="25" t="inlineStr">
        <is>
          <t>Sep</t>
        </is>
      </c>
      <c r="M10" s="25" t="inlineStr">
        <is>
          <t>Oct</t>
        </is>
      </c>
      <c r="N10" s="25" t="inlineStr">
        <is>
          <t>Nov</t>
        </is>
      </c>
      <c r="O10" s="25" t="inlineStr">
        <is>
          <t>Dic</t>
        </is>
      </c>
      <c r="P10" s="9" t="inlineStr">
        <is>
          <t>Total</t>
        </is>
      </c>
      <c r="Q10" s="9" t="inlineStr">
        <is>
          <t>Media/mes</t>
        </is>
      </c>
    </row>
    <row r="11">
      <c r="C11" s="15" t="inlineStr">
        <is>
          <t>Salario neto</t>
        </is>
      </c>
      <c r="D11" s="26" t="n"/>
      <c r="E11" s="26" t="n"/>
      <c r="F11" s="26" t="n"/>
      <c r="G11" s="26" t="n"/>
      <c r="H11" s="26" t="n"/>
      <c r="I11" s="26" t="n"/>
      <c r="J11" s="26" t="n"/>
      <c r="K11" s="26" t="n"/>
      <c r="L11" s="26" t="n"/>
      <c r="M11" s="26" t="n"/>
      <c r="N11" s="26" t="n"/>
      <c r="O11" s="26" t="n"/>
      <c r="P11" s="17">
        <f>SUM(D11:O11)</f>
        <v/>
      </c>
      <c r="Q11" s="16">
        <f>IF(COUNT(D11:O11)=0,0,AVERAGE(D11:O11))</f>
        <v/>
      </c>
    </row>
    <row r="12">
      <c r="C12" s="15" t="inlineStr">
        <is>
          <t>Ingresos extra / freelance</t>
        </is>
      </c>
      <c r="D12" s="26" t="n"/>
      <c r="E12" s="26" t="n"/>
      <c r="F12" s="26" t="n"/>
      <c r="G12" s="26" t="n"/>
      <c r="H12" s="26" t="n"/>
      <c r="I12" s="26" t="n"/>
      <c r="J12" s="26" t="n"/>
      <c r="K12" s="26" t="n"/>
      <c r="L12" s="26" t="n"/>
      <c r="M12" s="26" t="n"/>
      <c r="N12" s="26" t="n"/>
      <c r="O12" s="26" t="n"/>
      <c r="P12" s="17">
        <f>SUM(D12:O12)</f>
        <v/>
      </c>
      <c r="Q12" s="16">
        <f>IF(COUNT(D12:O12)=0,0,AVERAGE(D12:O12))</f>
        <v/>
      </c>
    </row>
    <row r="13">
      <c r="C13" s="15" t="inlineStr">
        <is>
          <t>Rentas / alquileres</t>
        </is>
      </c>
      <c r="D13" s="26" t="n"/>
      <c r="E13" s="26" t="n"/>
      <c r="F13" s="26" t="n"/>
      <c r="G13" s="26" t="n"/>
      <c r="H13" s="26" t="n"/>
      <c r="I13" s="26" t="n"/>
      <c r="J13" s="26" t="n"/>
      <c r="K13" s="26" t="n"/>
      <c r="L13" s="26" t="n"/>
      <c r="M13" s="26" t="n"/>
      <c r="N13" s="26" t="n"/>
      <c r="O13" s="26" t="n"/>
      <c r="P13" s="17">
        <f>SUM(D13:O13)</f>
        <v/>
      </c>
      <c r="Q13" s="16">
        <f>IF(COUNT(D13:O13)=0,0,AVERAGE(D13:O13))</f>
        <v/>
      </c>
    </row>
    <row r="14">
      <c r="C14" s="15" t="inlineStr">
        <is>
          <t>Otros ingresos</t>
        </is>
      </c>
      <c r="D14" s="26" t="n"/>
      <c r="E14" s="26" t="n"/>
      <c r="F14" s="26" t="n"/>
      <c r="G14" s="26" t="n"/>
      <c r="H14" s="26" t="n"/>
      <c r="I14" s="26" t="n"/>
      <c r="J14" s="26" t="n"/>
      <c r="K14" s="26" t="n"/>
      <c r="L14" s="26" t="n"/>
      <c r="M14" s="26" t="n"/>
      <c r="N14" s="26" t="n"/>
      <c r="O14" s="26" t="n"/>
      <c r="P14" s="17">
        <f>SUM(D14:O14)</f>
        <v/>
      </c>
      <c r="Q14" s="16">
        <f>IF(COUNT(D14:O14)=0,0,AVERAGE(D14:O14))</f>
        <v/>
      </c>
    </row>
    <row r="15">
      <c r="C15" s="14" t="inlineStr">
        <is>
          <t>Total ingresos</t>
        </is>
      </c>
      <c r="D15" s="17">
        <f>SUM(D11:D14)</f>
        <v/>
      </c>
      <c r="E15" s="17">
        <f>SUM(E11:E14)</f>
        <v/>
      </c>
      <c r="F15" s="17">
        <f>SUM(F11:F14)</f>
        <v/>
      </c>
      <c r="G15" s="17">
        <f>SUM(G11:G14)</f>
        <v/>
      </c>
      <c r="H15" s="17">
        <f>SUM(H11:H14)</f>
        <v/>
      </c>
      <c r="I15" s="17">
        <f>SUM(I11:I14)</f>
        <v/>
      </c>
      <c r="J15" s="17">
        <f>SUM(J11:J14)</f>
        <v/>
      </c>
      <c r="K15" s="17">
        <f>SUM(K11:K14)</f>
        <v/>
      </c>
      <c r="L15" s="17">
        <f>SUM(L11:L14)</f>
        <v/>
      </c>
      <c r="M15" s="17">
        <f>SUM(M11:M14)</f>
        <v/>
      </c>
      <c r="N15" s="17">
        <f>SUM(N11:N14)</f>
        <v/>
      </c>
      <c r="O15" s="17">
        <f>SUM(O11:O14)</f>
        <v/>
      </c>
      <c r="P15" s="17">
        <f>SUM(P11:P14)</f>
        <v/>
      </c>
      <c r="Q15" s="17">
        <f>IF(COUNT(D11:O14)=0,0,P15/MAX(1,COUNTIF(D15:O15,"&gt;0")))</f>
        <v/>
      </c>
    </row>
    <row r="17">
      <c r="C17" s="12" t="inlineStr">
        <is>
          <t>GASTOS FIJOS</t>
        </is>
      </c>
      <c r="D17" s="13" t="n"/>
      <c r="E17" s="13" t="n"/>
      <c r="F17" s="13" t="n"/>
      <c r="G17" s="13" t="n"/>
      <c r="H17" s="13" t="n"/>
      <c r="I17" s="13" t="n"/>
      <c r="J17" s="13" t="n"/>
      <c r="K17" s="13" t="n"/>
      <c r="L17" s="13" t="n"/>
      <c r="M17" s="13" t="n"/>
      <c r="N17" s="13" t="n"/>
      <c r="O17" s="13" t="n"/>
      <c r="P17" s="13" t="n"/>
      <c r="Q17" s="13" t="n"/>
    </row>
    <row r="18">
      <c r="C18" s="14" t="inlineStr">
        <is>
          <t>Concepto</t>
        </is>
      </c>
      <c r="D18" s="25" t="inlineStr">
        <is>
          <t>Ene</t>
        </is>
      </c>
      <c r="E18" s="25" t="inlineStr">
        <is>
          <t>Feb</t>
        </is>
      </c>
      <c r="F18" s="25" t="inlineStr">
        <is>
          <t>Mar</t>
        </is>
      </c>
      <c r="G18" s="25" t="inlineStr">
        <is>
          <t>Abr</t>
        </is>
      </c>
      <c r="H18" s="25" t="inlineStr">
        <is>
          <t>May</t>
        </is>
      </c>
      <c r="I18" s="25" t="inlineStr">
        <is>
          <t>Jun</t>
        </is>
      </c>
      <c r="J18" s="25" t="inlineStr">
        <is>
          <t>Jul</t>
        </is>
      </c>
      <c r="K18" s="25" t="inlineStr">
        <is>
          <t>Ago</t>
        </is>
      </c>
      <c r="L18" s="25" t="inlineStr">
        <is>
          <t>Sep</t>
        </is>
      </c>
      <c r="M18" s="25" t="inlineStr">
        <is>
          <t>Oct</t>
        </is>
      </c>
      <c r="N18" s="25" t="inlineStr">
        <is>
          <t>Nov</t>
        </is>
      </c>
      <c r="O18" s="25" t="inlineStr">
        <is>
          <t>Dic</t>
        </is>
      </c>
      <c r="P18" s="9" t="inlineStr">
        <is>
          <t>Total</t>
        </is>
      </c>
      <c r="Q18" s="9" t="inlineStr">
        <is>
          <t>Media/mes</t>
        </is>
      </c>
    </row>
    <row r="19">
      <c r="C19" s="15" t="inlineStr">
        <is>
          <t>Hipoteca / alquiler</t>
        </is>
      </c>
      <c r="D19" s="26" t="n"/>
      <c r="E19" s="26" t="n"/>
      <c r="F19" s="26" t="n"/>
      <c r="G19" s="26" t="n"/>
      <c r="H19" s="26" t="n"/>
      <c r="I19" s="26" t="n"/>
      <c r="J19" s="26" t="n"/>
      <c r="K19" s="26" t="n"/>
      <c r="L19" s="26" t="n"/>
      <c r="M19" s="26" t="n"/>
      <c r="N19" s="26" t="n"/>
      <c r="O19" s="26" t="n"/>
      <c r="P19" s="17">
        <f>SUM(D19:O19)</f>
        <v/>
      </c>
      <c r="Q19" s="16">
        <f>IF(COUNT(D19:O19)=0,0,AVERAGE(D19:O19))</f>
        <v/>
      </c>
    </row>
    <row r="20">
      <c r="C20" s="15" t="inlineStr">
        <is>
          <t>Cuota coche / transporte</t>
        </is>
      </c>
      <c r="D20" s="26" t="n"/>
      <c r="E20" s="26" t="n"/>
      <c r="F20" s="26" t="n"/>
      <c r="G20" s="26" t="n"/>
      <c r="H20" s="26" t="n"/>
      <c r="I20" s="26" t="n"/>
      <c r="J20" s="26" t="n"/>
      <c r="K20" s="26" t="n"/>
      <c r="L20" s="26" t="n"/>
      <c r="M20" s="26" t="n"/>
      <c r="N20" s="26" t="n"/>
      <c r="O20" s="26" t="n"/>
      <c r="P20" s="17">
        <f>SUM(D20:O20)</f>
        <v/>
      </c>
      <c r="Q20" s="16">
        <f>IF(COUNT(D20:O20)=0,0,AVERAGE(D20:O20))</f>
        <v/>
      </c>
    </row>
    <row r="21">
      <c r="C21" s="15" t="inlineStr">
        <is>
          <t>Seguros (hogar, vida, salud)</t>
        </is>
      </c>
      <c r="D21" s="26" t="n"/>
      <c r="E21" s="26" t="n"/>
      <c r="F21" s="26" t="n"/>
      <c r="G21" s="26" t="n"/>
      <c r="H21" s="26" t="n"/>
      <c r="I21" s="26" t="n"/>
      <c r="J21" s="26" t="n"/>
      <c r="K21" s="26" t="n"/>
      <c r="L21" s="26" t="n"/>
      <c r="M21" s="26" t="n"/>
      <c r="N21" s="26" t="n"/>
      <c r="O21" s="26" t="n"/>
      <c r="P21" s="17">
        <f>SUM(D21:O21)</f>
        <v/>
      </c>
      <c r="Q21" s="16">
        <f>IF(COUNT(D21:O21)=0,0,AVERAGE(D21:O21))</f>
        <v/>
      </c>
    </row>
    <row r="22">
      <c r="C22" s="15" t="inlineStr">
        <is>
          <t>Suministros (luz, agua, gas)</t>
        </is>
      </c>
      <c r="D22" s="26" t="n"/>
      <c r="E22" s="26" t="n"/>
      <c r="F22" s="26" t="n"/>
      <c r="G22" s="26" t="n"/>
      <c r="H22" s="26" t="n"/>
      <c r="I22" s="26" t="n"/>
      <c r="J22" s="26" t="n"/>
      <c r="K22" s="26" t="n"/>
      <c r="L22" s="26" t="n"/>
      <c r="M22" s="26" t="n"/>
      <c r="N22" s="26" t="n"/>
      <c r="O22" s="26" t="n"/>
      <c r="P22" s="17">
        <f>SUM(D22:O22)</f>
        <v/>
      </c>
      <c r="Q22" s="16">
        <f>IF(COUNT(D22:O22)=0,0,AVERAGE(D22:O22))</f>
        <v/>
      </c>
    </row>
    <row r="23">
      <c r="C23" s="15" t="inlineStr">
        <is>
          <t>Internet / teléfono</t>
        </is>
      </c>
      <c r="D23" s="26" t="n"/>
      <c r="E23" s="26" t="n"/>
      <c r="F23" s="26" t="n"/>
      <c r="G23" s="26" t="n"/>
      <c r="H23" s="26" t="n"/>
      <c r="I23" s="26" t="n"/>
      <c r="J23" s="26" t="n"/>
      <c r="K23" s="26" t="n"/>
      <c r="L23" s="26" t="n"/>
      <c r="M23" s="26" t="n"/>
      <c r="N23" s="26" t="n"/>
      <c r="O23" s="26" t="n"/>
      <c r="P23" s="17">
        <f>SUM(D23:O23)</f>
        <v/>
      </c>
      <c r="Q23" s="16">
        <f>IF(COUNT(D23:O23)=0,0,AVERAGE(D23:O23))</f>
        <v/>
      </c>
    </row>
    <row r="24">
      <c r="C24" s="15" t="inlineStr">
        <is>
          <t>Suscripciones (streaming, gimnasio)</t>
        </is>
      </c>
      <c r="D24" s="26" t="n"/>
      <c r="E24" s="26" t="n"/>
      <c r="F24" s="26" t="n"/>
      <c r="G24" s="26" t="n"/>
      <c r="H24" s="26" t="n"/>
      <c r="I24" s="26" t="n"/>
      <c r="J24" s="26" t="n"/>
      <c r="K24" s="26" t="n"/>
      <c r="L24" s="26" t="n"/>
      <c r="M24" s="26" t="n"/>
      <c r="N24" s="26" t="n"/>
      <c r="O24" s="26" t="n"/>
      <c r="P24" s="17">
        <f>SUM(D24:O24)</f>
        <v/>
      </c>
      <c r="Q24" s="16">
        <f>IF(COUNT(D24:O24)=0,0,AVERAGE(D24:O24))</f>
        <v/>
      </c>
    </row>
    <row r="25">
      <c r="C25" s="15" t="inlineStr">
        <is>
          <t>Cuotas de préstamos</t>
        </is>
      </c>
      <c r="D25" s="26" t="n"/>
      <c r="E25" s="26" t="n"/>
      <c r="F25" s="26" t="n"/>
      <c r="G25" s="26" t="n"/>
      <c r="H25" s="26" t="n"/>
      <c r="I25" s="26" t="n"/>
      <c r="J25" s="26" t="n"/>
      <c r="K25" s="26" t="n"/>
      <c r="L25" s="26" t="n"/>
      <c r="M25" s="26" t="n"/>
      <c r="N25" s="26" t="n"/>
      <c r="O25" s="26" t="n"/>
      <c r="P25" s="17">
        <f>SUM(D25:O25)</f>
        <v/>
      </c>
      <c r="Q25" s="16">
        <f>IF(COUNT(D25:O25)=0,0,AVERAGE(D25:O25))</f>
        <v/>
      </c>
    </row>
    <row r="26">
      <c r="C26" s="15" t="inlineStr">
        <is>
          <t>Educación / formación</t>
        </is>
      </c>
      <c r="D26" s="26" t="n"/>
      <c r="E26" s="26" t="n"/>
      <c r="F26" s="26" t="n"/>
      <c r="G26" s="26" t="n"/>
      <c r="H26" s="26" t="n"/>
      <c r="I26" s="26" t="n"/>
      <c r="J26" s="26" t="n"/>
      <c r="K26" s="26" t="n"/>
      <c r="L26" s="26" t="n"/>
      <c r="M26" s="26" t="n"/>
      <c r="N26" s="26" t="n"/>
      <c r="O26" s="26" t="n"/>
      <c r="P26" s="17">
        <f>SUM(D26:O26)</f>
        <v/>
      </c>
      <c r="Q26" s="16">
        <f>IF(COUNT(D26:O26)=0,0,AVERAGE(D26:O26))</f>
        <v/>
      </c>
    </row>
    <row r="27">
      <c r="C27" s="15" t="inlineStr">
        <is>
          <t>Comunidad / IBI</t>
        </is>
      </c>
      <c r="D27" s="26" t="n"/>
      <c r="E27" s="26" t="n"/>
      <c r="F27" s="26" t="n"/>
      <c r="G27" s="26" t="n"/>
      <c r="H27" s="26" t="n"/>
      <c r="I27" s="26" t="n"/>
      <c r="J27" s="26" t="n"/>
      <c r="K27" s="26" t="n"/>
      <c r="L27" s="26" t="n"/>
      <c r="M27" s="26" t="n"/>
      <c r="N27" s="26" t="n"/>
      <c r="O27" s="26" t="n"/>
      <c r="P27" s="17">
        <f>SUM(D27:O27)</f>
        <v/>
      </c>
      <c r="Q27" s="16">
        <f>IF(COUNT(D27:O27)=0,0,AVERAGE(D27:O27))</f>
        <v/>
      </c>
    </row>
    <row r="28">
      <c r="C28" s="15" t="inlineStr">
        <is>
          <t>Otros gastos fijos</t>
        </is>
      </c>
      <c r="D28" s="26" t="n"/>
      <c r="E28" s="26" t="n"/>
      <c r="F28" s="26" t="n"/>
      <c r="G28" s="26" t="n"/>
      <c r="H28" s="26" t="n"/>
      <c r="I28" s="26" t="n"/>
      <c r="J28" s="26" t="n"/>
      <c r="K28" s="26" t="n"/>
      <c r="L28" s="26" t="n"/>
      <c r="M28" s="26" t="n"/>
      <c r="N28" s="26" t="n"/>
      <c r="O28" s="26" t="n"/>
      <c r="P28" s="17">
        <f>SUM(D28:O28)</f>
        <v/>
      </c>
      <c r="Q28" s="16">
        <f>IF(COUNT(D28:O28)=0,0,AVERAGE(D28:O28))</f>
        <v/>
      </c>
    </row>
    <row r="29">
      <c r="C29" s="14" t="inlineStr">
        <is>
          <t>Total gastos fijos</t>
        </is>
      </c>
      <c r="D29" s="17">
        <f>SUM(D19:D28)</f>
        <v/>
      </c>
      <c r="E29" s="17">
        <f>SUM(E19:E28)</f>
        <v/>
      </c>
      <c r="F29" s="17">
        <f>SUM(F19:F28)</f>
        <v/>
      </c>
      <c r="G29" s="17">
        <f>SUM(G19:G28)</f>
        <v/>
      </c>
      <c r="H29" s="17">
        <f>SUM(H19:H28)</f>
        <v/>
      </c>
      <c r="I29" s="17">
        <f>SUM(I19:I28)</f>
        <v/>
      </c>
      <c r="J29" s="17">
        <f>SUM(J19:J28)</f>
        <v/>
      </c>
      <c r="K29" s="17">
        <f>SUM(K19:K28)</f>
        <v/>
      </c>
      <c r="L29" s="17">
        <f>SUM(L19:L28)</f>
        <v/>
      </c>
      <c r="M29" s="17">
        <f>SUM(M19:M28)</f>
        <v/>
      </c>
      <c r="N29" s="17">
        <f>SUM(N19:N28)</f>
        <v/>
      </c>
      <c r="O29" s="17">
        <f>SUM(O19:O28)</f>
        <v/>
      </c>
      <c r="P29" s="17">
        <f>SUM(P19:P28)</f>
        <v/>
      </c>
      <c r="Q29" s="17">
        <f>IF(COUNT(D19:O28)=0,0,P29/MAX(1,COUNTIF(D29:O29,"&gt;0")))</f>
        <v/>
      </c>
    </row>
    <row r="31">
      <c r="C31" s="12" t="inlineStr">
        <is>
          <t>GASTOS VARIABLES</t>
        </is>
      </c>
      <c r="D31" s="13" t="n"/>
      <c r="E31" s="13" t="n"/>
      <c r="F31" s="13" t="n"/>
      <c r="G31" s="13" t="n"/>
      <c r="H31" s="13" t="n"/>
      <c r="I31" s="13" t="n"/>
      <c r="J31" s="13" t="n"/>
      <c r="K31" s="13" t="n"/>
      <c r="L31" s="13" t="n"/>
      <c r="M31" s="13" t="n"/>
      <c r="N31" s="13" t="n"/>
      <c r="O31" s="13" t="n"/>
      <c r="P31" s="13" t="n"/>
      <c r="Q31" s="13" t="n"/>
    </row>
    <row r="32">
      <c r="C32" s="14" t="inlineStr">
        <is>
          <t>Concepto</t>
        </is>
      </c>
      <c r="D32" s="25" t="inlineStr">
        <is>
          <t>Ene</t>
        </is>
      </c>
      <c r="E32" s="25" t="inlineStr">
        <is>
          <t>Feb</t>
        </is>
      </c>
      <c r="F32" s="25" t="inlineStr">
        <is>
          <t>Mar</t>
        </is>
      </c>
      <c r="G32" s="25" t="inlineStr">
        <is>
          <t>Abr</t>
        </is>
      </c>
      <c r="H32" s="25" t="inlineStr">
        <is>
          <t>May</t>
        </is>
      </c>
      <c r="I32" s="25" t="inlineStr">
        <is>
          <t>Jun</t>
        </is>
      </c>
      <c r="J32" s="25" t="inlineStr">
        <is>
          <t>Jul</t>
        </is>
      </c>
      <c r="K32" s="25" t="inlineStr">
        <is>
          <t>Ago</t>
        </is>
      </c>
      <c r="L32" s="25" t="inlineStr">
        <is>
          <t>Sep</t>
        </is>
      </c>
      <c r="M32" s="25" t="inlineStr">
        <is>
          <t>Oct</t>
        </is>
      </c>
      <c r="N32" s="25" t="inlineStr">
        <is>
          <t>Nov</t>
        </is>
      </c>
      <c r="O32" s="25" t="inlineStr">
        <is>
          <t>Dic</t>
        </is>
      </c>
      <c r="P32" s="9" t="inlineStr">
        <is>
          <t>Total</t>
        </is>
      </c>
      <c r="Q32" s="9" t="inlineStr">
        <is>
          <t>Media/mes</t>
        </is>
      </c>
    </row>
    <row r="33">
      <c r="C33" s="15" t="inlineStr">
        <is>
          <t>Alimentación / supermercado</t>
        </is>
      </c>
      <c r="D33" s="26" t="n"/>
      <c r="E33" s="26" t="n"/>
      <c r="F33" s="26" t="n"/>
      <c r="G33" s="26" t="n"/>
      <c r="H33" s="26" t="n"/>
      <c r="I33" s="26" t="n"/>
      <c r="J33" s="26" t="n"/>
      <c r="K33" s="26" t="n"/>
      <c r="L33" s="26" t="n"/>
      <c r="M33" s="26" t="n"/>
      <c r="N33" s="26" t="n"/>
      <c r="O33" s="26" t="n"/>
      <c r="P33" s="17">
        <f>SUM(D33:O33)</f>
        <v/>
      </c>
      <c r="Q33" s="16">
        <f>IF(COUNT(D33:O33)=0,0,AVERAGE(D33:O33))</f>
        <v/>
      </c>
    </row>
    <row r="34">
      <c r="C34" s="15" t="inlineStr">
        <is>
          <t>Restaurantes / ocio</t>
        </is>
      </c>
      <c r="D34" s="26" t="n"/>
      <c r="E34" s="26" t="n"/>
      <c r="F34" s="26" t="n"/>
      <c r="G34" s="26" t="n"/>
      <c r="H34" s="26" t="n"/>
      <c r="I34" s="26" t="n"/>
      <c r="J34" s="26" t="n"/>
      <c r="K34" s="26" t="n"/>
      <c r="L34" s="26" t="n"/>
      <c r="M34" s="26" t="n"/>
      <c r="N34" s="26" t="n"/>
      <c r="O34" s="26" t="n"/>
      <c r="P34" s="17">
        <f>SUM(D34:O34)</f>
        <v/>
      </c>
      <c r="Q34" s="16">
        <f>IF(COUNT(D34:O34)=0,0,AVERAGE(D34:O34))</f>
        <v/>
      </c>
    </row>
    <row r="35">
      <c r="C35" s="15" t="inlineStr">
        <is>
          <t>Ropa y calzado</t>
        </is>
      </c>
      <c r="D35" s="26" t="n"/>
      <c r="E35" s="26" t="n"/>
      <c r="F35" s="26" t="n"/>
      <c r="G35" s="26" t="n"/>
      <c r="H35" s="26" t="n"/>
      <c r="I35" s="26" t="n"/>
      <c r="J35" s="26" t="n"/>
      <c r="K35" s="26" t="n"/>
      <c r="L35" s="26" t="n"/>
      <c r="M35" s="26" t="n"/>
      <c r="N35" s="26" t="n"/>
      <c r="O35" s="26" t="n"/>
      <c r="P35" s="17">
        <f>SUM(D35:O35)</f>
        <v/>
      </c>
      <c r="Q35" s="16">
        <f>IF(COUNT(D35:O35)=0,0,AVERAGE(D35:O35))</f>
        <v/>
      </c>
    </row>
    <row r="36">
      <c r="C36" s="15" t="inlineStr">
        <is>
          <t>Transporte (gasolina, taxi)</t>
        </is>
      </c>
      <c r="D36" s="26" t="n"/>
      <c r="E36" s="26" t="n"/>
      <c r="F36" s="26" t="n"/>
      <c r="G36" s="26" t="n"/>
      <c r="H36" s="26" t="n"/>
      <c r="I36" s="26" t="n"/>
      <c r="J36" s="26" t="n"/>
      <c r="K36" s="26" t="n"/>
      <c r="L36" s="26" t="n"/>
      <c r="M36" s="26" t="n"/>
      <c r="N36" s="26" t="n"/>
      <c r="O36" s="26" t="n"/>
      <c r="P36" s="17">
        <f>SUM(D36:O36)</f>
        <v/>
      </c>
      <c r="Q36" s="16">
        <f>IF(COUNT(D36:O36)=0,0,AVERAGE(D36:O36))</f>
        <v/>
      </c>
    </row>
    <row r="37">
      <c r="C37" s="15" t="inlineStr">
        <is>
          <t>Salud / farmacia</t>
        </is>
      </c>
      <c r="D37" s="26" t="n"/>
      <c r="E37" s="26" t="n"/>
      <c r="F37" s="26" t="n"/>
      <c r="G37" s="26" t="n"/>
      <c r="H37" s="26" t="n"/>
      <c r="I37" s="26" t="n"/>
      <c r="J37" s="26" t="n"/>
      <c r="K37" s="26" t="n"/>
      <c r="L37" s="26" t="n"/>
      <c r="M37" s="26" t="n"/>
      <c r="N37" s="26" t="n"/>
      <c r="O37" s="26" t="n"/>
      <c r="P37" s="17">
        <f>SUM(D37:O37)</f>
        <v/>
      </c>
      <c r="Q37" s="16">
        <f>IF(COUNT(D37:O37)=0,0,AVERAGE(D37:O37))</f>
        <v/>
      </c>
    </row>
    <row r="38">
      <c r="C38" s="15" t="inlineStr">
        <is>
          <t>Regalos / caprichos</t>
        </is>
      </c>
      <c r="D38" s="26" t="n"/>
      <c r="E38" s="26" t="n"/>
      <c r="F38" s="26" t="n"/>
      <c r="G38" s="26" t="n"/>
      <c r="H38" s="26" t="n"/>
      <c r="I38" s="26" t="n"/>
      <c r="J38" s="26" t="n"/>
      <c r="K38" s="26" t="n"/>
      <c r="L38" s="26" t="n"/>
      <c r="M38" s="26" t="n"/>
      <c r="N38" s="26" t="n"/>
      <c r="O38" s="26" t="n"/>
      <c r="P38" s="17">
        <f>SUM(D38:O38)</f>
        <v/>
      </c>
      <c r="Q38" s="16">
        <f>IF(COUNT(D38:O38)=0,0,AVERAGE(D38:O38))</f>
        <v/>
      </c>
    </row>
    <row r="39">
      <c r="C39" s="15" t="inlineStr">
        <is>
          <t>Viajes / escapadas</t>
        </is>
      </c>
      <c r="D39" s="26" t="n"/>
      <c r="E39" s="26" t="n"/>
      <c r="F39" s="26" t="n"/>
      <c r="G39" s="26" t="n"/>
      <c r="H39" s="26" t="n"/>
      <c r="I39" s="26" t="n"/>
      <c r="J39" s="26" t="n"/>
      <c r="K39" s="26" t="n"/>
      <c r="L39" s="26" t="n"/>
      <c r="M39" s="26" t="n"/>
      <c r="N39" s="26" t="n"/>
      <c r="O39" s="26" t="n"/>
      <c r="P39" s="17">
        <f>SUM(D39:O39)</f>
        <v/>
      </c>
      <c r="Q39" s="16">
        <f>IF(COUNT(D39:O39)=0,0,AVERAGE(D39:O39))</f>
        <v/>
      </c>
    </row>
    <row r="40">
      <c r="C40" s="15" t="inlineStr">
        <is>
          <t>Cuidado personal</t>
        </is>
      </c>
      <c r="D40" s="26" t="n"/>
      <c r="E40" s="26" t="n"/>
      <c r="F40" s="26" t="n"/>
      <c r="G40" s="26" t="n"/>
      <c r="H40" s="26" t="n"/>
      <c r="I40" s="26" t="n"/>
      <c r="J40" s="26" t="n"/>
      <c r="K40" s="26" t="n"/>
      <c r="L40" s="26" t="n"/>
      <c r="M40" s="26" t="n"/>
      <c r="N40" s="26" t="n"/>
      <c r="O40" s="26" t="n"/>
      <c r="P40" s="17">
        <f>SUM(D40:O40)</f>
        <v/>
      </c>
      <c r="Q40" s="16">
        <f>IF(COUNT(D40:O40)=0,0,AVERAGE(D40:O40))</f>
        <v/>
      </c>
    </row>
    <row r="41">
      <c r="C41" s="15" t="inlineStr">
        <is>
          <t>Hobbies / cultura</t>
        </is>
      </c>
      <c r="D41" s="26" t="n"/>
      <c r="E41" s="26" t="n"/>
      <c r="F41" s="26" t="n"/>
      <c r="G41" s="26" t="n"/>
      <c r="H41" s="26" t="n"/>
      <c r="I41" s="26" t="n"/>
      <c r="J41" s="26" t="n"/>
      <c r="K41" s="26" t="n"/>
      <c r="L41" s="26" t="n"/>
      <c r="M41" s="26" t="n"/>
      <c r="N41" s="26" t="n"/>
      <c r="O41" s="26" t="n"/>
      <c r="P41" s="17">
        <f>SUM(D41:O41)</f>
        <v/>
      </c>
      <c r="Q41" s="16">
        <f>IF(COUNT(D41:O41)=0,0,AVERAGE(D41:O41))</f>
        <v/>
      </c>
    </row>
    <row r="42">
      <c r="C42" s="15" t="inlineStr">
        <is>
          <t>Otros gastos variables</t>
        </is>
      </c>
      <c r="D42" s="26" t="n"/>
      <c r="E42" s="26" t="n"/>
      <c r="F42" s="26" t="n"/>
      <c r="G42" s="26" t="n"/>
      <c r="H42" s="26" t="n"/>
      <c r="I42" s="26" t="n"/>
      <c r="J42" s="26" t="n"/>
      <c r="K42" s="26" t="n"/>
      <c r="L42" s="26" t="n"/>
      <c r="M42" s="26" t="n"/>
      <c r="N42" s="26" t="n"/>
      <c r="O42" s="26" t="n"/>
      <c r="P42" s="17">
        <f>SUM(D42:O42)</f>
        <v/>
      </c>
      <c r="Q42" s="16">
        <f>IF(COUNT(D42:O42)=0,0,AVERAGE(D42:O42))</f>
        <v/>
      </c>
    </row>
    <row r="43">
      <c r="C43" s="14" t="inlineStr">
        <is>
          <t>Total gastos variables</t>
        </is>
      </c>
      <c r="D43" s="17">
        <f>SUM(D33:D42)</f>
        <v/>
      </c>
      <c r="E43" s="17">
        <f>SUM(E33:E42)</f>
        <v/>
      </c>
      <c r="F43" s="17">
        <f>SUM(F33:F42)</f>
        <v/>
      </c>
      <c r="G43" s="17">
        <f>SUM(G33:G42)</f>
        <v/>
      </c>
      <c r="H43" s="17">
        <f>SUM(H33:H42)</f>
        <v/>
      </c>
      <c r="I43" s="17">
        <f>SUM(I33:I42)</f>
        <v/>
      </c>
      <c r="J43" s="17">
        <f>SUM(J33:J42)</f>
        <v/>
      </c>
      <c r="K43" s="17">
        <f>SUM(K33:K42)</f>
        <v/>
      </c>
      <c r="L43" s="17">
        <f>SUM(L33:L42)</f>
        <v/>
      </c>
      <c r="M43" s="17">
        <f>SUM(M33:M42)</f>
        <v/>
      </c>
      <c r="N43" s="17">
        <f>SUM(N33:N42)</f>
        <v/>
      </c>
      <c r="O43" s="17">
        <f>SUM(O33:O42)</f>
        <v/>
      </c>
      <c r="P43" s="17">
        <f>SUM(P33:P42)</f>
        <v/>
      </c>
      <c r="Q43" s="17">
        <f>IF(COUNT(D33:O42)=0,0,P43/MAX(1,COUNTIF(D43:O43,"&gt;0")))</f>
        <v/>
      </c>
    </row>
    <row r="45">
      <c r="C45" s="12" t="inlineStr">
        <is>
          <t>RESULTADO</t>
        </is>
      </c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</row>
    <row r="46">
      <c r="C46" s="14" t="inlineStr">
        <is>
          <t>Total gastos</t>
        </is>
      </c>
      <c r="D46" s="17">
        <f>D29+D43</f>
        <v/>
      </c>
      <c r="E46" s="17">
        <f>E29+E43</f>
        <v/>
      </c>
      <c r="F46" s="17">
        <f>F29+F43</f>
        <v/>
      </c>
      <c r="G46" s="17">
        <f>G29+G43</f>
        <v/>
      </c>
      <c r="H46" s="17">
        <f>H29+H43</f>
        <v/>
      </c>
      <c r="I46" s="17">
        <f>I29+I43</f>
        <v/>
      </c>
      <c r="J46" s="17">
        <f>J29+J43</f>
        <v/>
      </c>
      <c r="K46" s="17">
        <f>K29+K43</f>
        <v/>
      </c>
      <c r="L46" s="17">
        <f>L29+L43</f>
        <v/>
      </c>
      <c r="M46" s="17">
        <f>M29+M43</f>
        <v/>
      </c>
      <c r="N46" s="17">
        <f>N29+N43</f>
        <v/>
      </c>
      <c r="O46" s="17">
        <f>O29+O43</f>
        <v/>
      </c>
      <c r="P46" s="17">
        <f>P29+P43</f>
        <v/>
      </c>
      <c r="Q46" s="17">
        <f>Q29+Q43</f>
        <v/>
      </c>
    </row>
    <row r="47">
      <c r="C47" s="14" t="inlineStr">
        <is>
          <t>Ahorro del mes</t>
        </is>
      </c>
      <c r="D47" s="17">
        <f>D15-D29-D43</f>
        <v/>
      </c>
      <c r="E47" s="17">
        <f>E15-E29-E43</f>
        <v/>
      </c>
      <c r="F47" s="17">
        <f>F15-F29-F43</f>
        <v/>
      </c>
      <c r="G47" s="17">
        <f>G15-G29-G43</f>
        <v/>
      </c>
      <c r="H47" s="17">
        <f>H15-H29-H43</f>
        <v/>
      </c>
      <c r="I47" s="17">
        <f>I15-I29-I43</f>
        <v/>
      </c>
      <c r="J47" s="17">
        <f>J15-J29-J43</f>
        <v/>
      </c>
      <c r="K47" s="17">
        <f>K15-K29-K43</f>
        <v/>
      </c>
      <c r="L47" s="17">
        <f>L15-L29-L43</f>
        <v/>
      </c>
      <c r="M47" s="17">
        <f>M15-M29-M43</f>
        <v/>
      </c>
      <c r="N47" s="17">
        <f>N15-N29-N43</f>
        <v/>
      </c>
      <c r="O47" s="17">
        <f>O15-O29-O43</f>
        <v/>
      </c>
      <c r="P47" s="17">
        <f>P15-P29-P43</f>
        <v/>
      </c>
      <c r="Q47" s="17">
        <f>Q15-Q29-Q43</f>
        <v/>
      </c>
    </row>
    <row r="48">
      <c r="C48" s="14" t="inlineStr">
        <is>
          <t>% de ahorro</t>
        </is>
      </c>
      <c r="D48" s="27">
        <f>IF(D15=0,0,(D15-D29-D43)/D15)</f>
        <v/>
      </c>
      <c r="E48" s="27">
        <f>IF(E15=0,0,(E15-E29-E43)/E15)</f>
        <v/>
      </c>
      <c r="F48" s="27">
        <f>IF(F15=0,0,(F15-F29-F43)/F15)</f>
        <v/>
      </c>
      <c r="G48" s="27">
        <f>IF(G15=0,0,(G15-G29-G43)/G15)</f>
        <v/>
      </c>
      <c r="H48" s="27">
        <f>IF(H15=0,0,(H15-H29-H43)/H15)</f>
        <v/>
      </c>
      <c r="I48" s="27">
        <f>IF(I15=0,0,(I15-I29-I43)/I15)</f>
        <v/>
      </c>
      <c r="J48" s="27">
        <f>IF(J15=0,0,(J15-J29-J43)/J15)</f>
        <v/>
      </c>
      <c r="K48" s="27">
        <f>IF(K15=0,0,(K15-K29-K43)/K15)</f>
        <v/>
      </c>
      <c r="L48" s="27">
        <f>IF(L15=0,0,(L15-L29-L43)/L15)</f>
        <v/>
      </c>
      <c r="M48" s="27">
        <f>IF(M15=0,0,(M15-M29-M43)/M15)</f>
        <v/>
      </c>
      <c r="N48" s="27">
        <f>IF(N15=0,0,(N15-N29-N43)/N15)</f>
        <v/>
      </c>
      <c r="O48" s="27">
        <f>IF(O15=0,0,(O15-O29-O43)/O15)</f>
        <v/>
      </c>
      <c r="P48" s="27">
        <f>IF(P15=0,0,(P15-P29-P43)/P15)</f>
        <v/>
      </c>
      <c r="Q48" s="27">
        <f>IF(Q15=0,0,(Q15-Q29-Q43)/Q15)</f>
        <v/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0B1F3A"/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Meses</t>
        </is>
      </c>
      <c r="C1" t="inlineStr">
        <is>
          <t>Nº de mes</t>
        </is>
      </c>
      <c r="E1" t="inlineStr">
        <is>
          <t>Categoría</t>
        </is>
      </c>
      <c r="F1" t="inlineStr">
        <is>
          <t>Importe</t>
        </is>
      </c>
    </row>
    <row r="2">
      <c r="A2" t="inlineStr">
        <is>
          <t>Enero</t>
        </is>
      </c>
      <c r="C2">
        <f>IFERROR(MATCH('Resumen del mes'!C7,Datos!$A$2:$A$13,0),1)</f>
        <v/>
      </c>
      <c r="E2" t="inlineStr">
        <is>
          <t>Gastos fijos</t>
        </is>
      </c>
      <c r="F2" s="28">
        <f>'Resumen del mes'!D30</f>
        <v/>
      </c>
    </row>
    <row r="3">
      <c r="A3" t="inlineStr">
        <is>
          <t>Febrero</t>
        </is>
      </c>
      <c r="E3" t="inlineStr">
        <is>
          <t>Gastos variables</t>
        </is>
      </c>
      <c r="F3" s="28">
        <f>'Resumen del mes'!H30</f>
        <v/>
      </c>
    </row>
    <row r="4">
      <c r="A4" t="inlineStr">
        <is>
          <t>Marzo</t>
        </is>
      </c>
      <c r="E4" t="inlineStr">
        <is>
          <t>Ahorro</t>
        </is>
      </c>
      <c r="F4" s="28">
        <f>MAX(0,'Resumen del mes'!D15-'Resumen del mes'!D30-'Resumen del mes'!H30)</f>
        <v/>
      </c>
    </row>
    <row r="5">
      <c r="A5" t="inlineStr">
        <is>
          <t>Abril</t>
        </is>
      </c>
    </row>
    <row r="6">
      <c r="A6" t="inlineStr">
        <is>
          <t>Mayo</t>
        </is>
      </c>
    </row>
    <row r="7">
      <c r="A7" t="inlineStr">
        <is>
          <t>Junio</t>
        </is>
      </c>
    </row>
    <row r="8">
      <c r="A8" t="inlineStr">
        <is>
          <t>Julio</t>
        </is>
      </c>
    </row>
    <row r="9">
      <c r="A9" t="inlineStr">
        <is>
          <t>Agosto</t>
        </is>
      </c>
    </row>
    <row r="10">
      <c r="A10" t="inlineStr">
        <is>
          <t>Septiembre</t>
        </is>
      </c>
    </row>
    <row r="11">
      <c r="A11" t="inlineStr">
        <is>
          <t>Octubre</t>
        </is>
      </c>
    </row>
    <row r="12">
      <c r="A12" t="inlineStr">
        <is>
          <t>Noviembre</t>
        </is>
      </c>
    </row>
    <row r="13">
      <c r="A13" t="inlineStr">
        <is>
          <t>Diciembre</t>
        </is>
      </c>
    </row>
  </sheetData>
  <pageMargins left="0.75" right="0.75" top="1" bottom="1" header="0.5" footer="0.5"/>
  <pageSetup orientation="landscape" fitToWidth="1"/>
</worksheet>
</file>

<file path=xl/worksheets/sheet5.xml><?xml version="1.0" encoding="utf-8"?>
<worksheet xmlns="http://schemas.openxmlformats.org/spreadsheetml/2006/main">
  <sheetPr>
    <tabColor rgb="000B1F3A"/>
    <outlinePr summaryBelow="1" summaryRight="1"/>
    <pageSetUpPr/>
  </sheetPr>
  <dimension ref="B2:F34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3" customWidth="1" min="2" max="2"/>
    <col width="34" customWidth="1" min="3" max="3"/>
    <col width="16" customWidth="1" min="4" max="4"/>
    <col width="10" customWidth="1" min="5" max="5"/>
    <col width="30" customWidth="1" min="6" max="6"/>
  </cols>
  <sheetData>
    <row r="2" ht="8" customHeight="1">
      <c r="B2" s="1" t="n"/>
      <c r="C2" s="1" t="n"/>
      <c r="D2" s="1" t="n"/>
      <c r="E2" s="1" t="n"/>
      <c r="F2" s="1" t="n"/>
    </row>
    <row r="3" ht="30" customHeight="1">
      <c r="B3" s="1" t="n"/>
      <c r="C3" s="2" t="inlineStr">
        <is>
          <t>Tu patrimonio</t>
        </is>
      </c>
      <c r="D3" s="1" t="n"/>
      <c r="E3" s="1" t="n"/>
      <c r="F3" s="1" t="n"/>
    </row>
    <row r="4" ht="20" customHeight="1">
      <c r="B4" s="1" t="n"/>
      <c r="C4" s="3" t="inlineStr">
        <is>
          <t>Lo que tienes menos lo que debes. Actualízalo una o dos veces al año.</t>
        </is>
      </c>
      <c r="D4" s="1" t="n"/>
      <c r="E4" s="1" t="n"/>
      <c r="F4" s="1" t="n"/>
    </row>
    <row r="7">
      <c r="C7" s="12" t="inlineStr">
        <is>
          <t>ACTIVOS · lo que tienes</t>
        </is>
      </c>
      <c r="D7" s="13" t="n"/>
      <c r="E7" s="13" t="n"/>
      <c r="F7" s="13" t="n"/>
    </row>
    <row r="8">
      <c r="C8" s="14" t="inlineStr">
        <is>
          <t>Concepto</t>
        </is>
      </c>
      <c r="D8" s="14" t="inlineStr">
        <is>
          <t>Importe</t>
        </is>
      </c>
      <c r="E8" s="14" t="inlineStr">
        <is>
          <t>%</t>
        </is>
      </c>
      <c r="F8" s="14" t="inlineStr">
        <is>
          <t>Nota</t>
        </is>
      </c>
    </row>
    <row r="9">
      <c r="C9" s="15" t="inlineStr">
        <is>
          <t>Vivienda habitual</t>
        </is>
      </c>
      <c r="D9" s="26" t="n"/>
      <c r="E9" s="18">
        <f>IF(D21=0,0,D9/D21)</f>
        <v/>
      </c>
      <c r="F9" s="29" t="inlineStr">
        <is>
          <t>Valor de mercado estimado</t>
        </is>
      </c>
    </row>
    <row r="10">
      <c r="C10" s="15" t="inlineStr">
        <is>
          <t>Otros inmuebles</t>
        </is>
      </c>
      <c r="D10" s="26" t="n"/>
      <c r="E10" s="18">
        <f>IF(D21=0,0,D10/D21)</f>
        <v/>
      </c>
      <c r="F10" s="29" t="inlineStr">
        <is>
          <t>Valor de mercado estimado</t>
        </is>
      </c>
    </row>
    <row r="11">
      <c r="C11" s="15" t="inlineStr">
        <is>
          <t>Cuentas corrientes y de ahorro</t>
        </is>
      </c>
      <c r="D11" s="26" t="n"/>
      <c r="E11" s="18">
        <f>IF(D21=0,0,D11/D21)</f>
        <v/>
      </c>
      <c r="F11" s="29" t="inlineStr">
        <is>
          <t>Saldo actual</t>
        </is>
      </c>
    </row>
    <row r="12">
      <c r="C12" s="15" t="inlineStr">
        <is>
          <t>Depósitos</t>
        </is>
      </c>
      <c r="D12" s="26" t="n"/>
      <c r="E12" s="18">
        <f>IF(D21=0,0,D12/D21)</f>
        <v/>
      </c>
      <c r="F12" s="29" t="inlineStr">
        <is>
          <t>Capital depositado</t>
        </is>
      </c>
    </row>
    <row r="13">
      <c r="C13" s="15" t="inlineStr">
        <is>
          <t>Fondos de inversión</t>
        </is>
      </c>
      <c r="D13" s="26" t="n"/>
      <c r="E13" s="18">
        <f>IF(D21=0,0,D13/D21)</f>
        <v/>
      </c>
      <c r="F13" s="29" t="inlineStr">
        <is>
          <t>Valor actual</t>
        </is>
      </c>
    </row>
    <row r="14">
      <c r="C14" s="15" t="inlineStr">
        <is>
          <t>Planes de pensiones / PIAS</t>
        </is>
      </c>
      <c r="D14" s="26" t="n"/>
      <c r="E14" s="18">
        <f>IF(D21=0,0,D14/D21)</f>
        <v/>
      </c>
      <c r="F14" s="29" t="inlineStr">
        <is>
          <t>Valor acumulado</t>
        </is>
      </c>
    </row>
    <row r="15">
      <c r="C15" s="15" t="inlineStr">
        <is>
          <t>Acciones / ETF</t>
        </is>
      </c>
      <c r="D15" s="26" t="n"/>
      <c r="E15" s="18">
        <f>IF(D21=0,0,D15/D21)</f>
        <v/>
      </c>
      <c r="F15" s="29" t="inlineStr">
        <is>
          <t>Valor de mercado</t>
        </is>
      </c>
    </row>
    <row r="16">
      <c r="C16" s="15" t="inlineStr">
        <is>
          <t>Oro / plata</t>
        </is>
      </c>
      <c r="D16" s="26" t="n"/>
      <c r="E16" s="18">
        <f>IF(D21=0,0,D16/D21)</f>
        <v/>
      </c>
      <c r="F16" s="29" t="inlineStr">
        <is>
          <t>Valor de mercado</t>
        </is>
      </c>
    </row>
    <row r="17">
      <c r="C17" s="15" t="inlineStr">
        <is>
          <t>Criptomonedas</t>
        </is>
      </c>
      <c r="D17" s="26" t="n"/>
      <c r="E17" s="18">
        <f>IF(D21=0,0,D17/D21)</f>
        <v/>
      </c>
      <c r="F17" s="29" t="inlineStr">
        <is>
          <t>Valor de mercado</t>
        </is>
      </c>
    </row>
    <row r="18">
      <c r="C18" s="15" t="inlineStr">
        <is>
          <t>Vehículos</t>
        </is>
      </c>
      <c r="D18" s="26" t="n"/>
      <c r="E18" s="18">
        <f>IF(D21=0,0,D18/D21)</f>
        <v/>
      </c>
      <c r="F18" s="29" t="inlineStr">
        <is>
          <t>Valor estimado</t>
        </is>
      </c>
    </row>
    <row r="19">
      <c r="C19" s="15" t="inlineStr">
        <is>
          <t>Negocio / participaciones</t>
        </is>
      </c>
      <c r="D19" s="26" t="n"/>
      <c r="E19" s="18">
        <f>IF(D21=0,0,D19/D21)</f>
        <v/>
      </c>
      <c r="F19" s="29" t="inlineStr">
        <is>
          <t>Valoración</t>
        </is>
      </c>
    </row>
    <row r="20">
      <c r="C20" s="15" t="inlineStr">
        <is>
          <t>Otros activos</t>
        </is>
      </c>
      <c r="D20" s="26" t="n"/>
      <c r="E20" s="18">
        <f>IF(D21=0,0,D20/D21)</f>
        <v/>
      </c>
      <c r="F20" s="29" t="inlineStr">
        <is>
          <t>Especificar</t>
        </is>
      </c>
    </row>
    <row r="21">
      <c r="C21" s="14" t="inlineStr">
        <is>
          <t>Total activos</t>
        </is>
      </c>
      <c r="D21" s="17">
        <f>SUM(D9:D20)</f>
        <v/>
      </c>
    </row>
    <row r="23">
      <c r="C23" s="12" t="inlineStr">
        <is>
          <t>PASIVOS · lo que debes</t>
        </is>
      </c>
      <c r="D23" s="13" t="n"/>
      <c r="E23" s="13" t="n"/>
      <c r="F23" s="13" t="n"/>
    </row>
    <row r="24">
      <c r="C24" s="14" t="inlineStr">
        <is>
          <t>Concepto</t>
        </is>
      </c>
      <c r="D24" s="14" t="inlineStr">
        <is>
          <t>Importe</t>
        </is>
      </c>
      <c r="E24" s="14" t="inlineStr">
        <is>
          <t>%</t>
        </is>
      </c>
      <c r="F24" s="14" t="inlineStr">
        <is>
          <t>Nota</t>
        </is>
      </c>
    </row>
    <row r="25">
      <c r="C25" s="15" t="inlineStr">
        <is>
          <t>Hipoteca vivienda habitual</t>
        </is>
      </c>
      <c r="D25" s="26" t="n"/>
      <c r="E25" s="18">
        <f>IF(D31=0,0,D25/D31)</f>
        <v/>
      </c>
      <c r="F25" s="29" t="inlineStr">
        <is>
          <t>Capital pendiente</t>
        </is>
      </c>
    </row>
    <row r="26">
      <c r="C26" s="15" t="inlineStr">
        <is>
          <t>Otras hipotecas</t>
        </is>
      </c>
      <c r="D26" s="26" t="n"/>
      <c r="E26" s="18">
        <f>IF(D31=0,0,D26/D31)</f>
        <v/>
      </c>
      <c r="F26" s="29" t="inlineStr">
        <is>
          <t>Capital pendiente</t>
        </is>
      </c>
    </row>
    <row r="27">
      <c r="C27" s="15" t="inlineStr">
        <is>
          <t>Préstamo coche</t>
        </is>
      </c>
      <c r="D27" s="26" t="n"/>
      <c r="E27" s="18">
        <f>IF(D31=0,0,D27/D31)</f>
        <v/>
      </c>
      <c r="F27" s="29" t="inlineStr">
        <is>
          <t>Capital pendiente</t>
        </is>
      </c>
    </row>
    <row r="28">
      <c r="C28" s="15" t="inlineStr">
        <is>
          <t>Préstamos personales</t>
        </is>
      </c>
      <c r="D28" s="26" t="n"/>
      <c r="E28" s="18">
        <f>IF(D31=0,0,D28/D31)</f>
        <v/>
      </c>
      <c r="F28" s="29" t="inlineStr">
        <is>
          <t>Capital pendiente</t>
        </is>
      </c>
    </row>
    <row r="29">
      <c r="C29" s="15" t="inlineStr">
        <is>
          <t>Tarjetas de crédito</t>
        </is>
      </c>
      <c r="D29" s="26" t="n"/>
      <c r="E29" s="18">
        <f>IF(D31=0,0,D29/D31)</f>
        <v/>
      </c>
      <c r="F29" s="29" t="inlineStr">
        <is>
          <t>Saldo pendiente</t>
        </is>
      </c>
    </row>
    <row r="30">
      <c r="C30" s="15" t="inlineStr">
        <is>
          <t>Otras deudas</t>
        </is>
      </c>
      <c r="D30" s="26" t="n"/>
      <c r="E30" s="18">
        <f>IF(D31=0,0,D30/D31)</f>
        <v/>
      </c>
      <c r="F30" s="29" t="inlineStr">
        <is>
          <t>Especificar</t>
        </is>
      </c>
    </row>
    <row r="31">
      <c r="C31" s="14" t="inlineStr">
        <is>
          <t>Total pasivos</t>
        </is>
      </c>
      <c r="D31" s="17">
        <f>SUM(D25:D30)</f>
        <v/>
      </c>
    </row>
    <row r="33">
      <c r="C33" s="20" t="inlineStr">
        <is>
          <t>PATRIMONIO NETO</t>
        </is>
      </c>
      <c r="D33" s="1" t="n"/>
    </row>
    <row r="34" ht="30" customHeight="1">
      <c r="C34" s="30">
        <f>D21-D31</f>
        <v/>
      </c>
      <c r="D34" s="2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1" formatRows="0" sort="1"/>
  <pageMargins left="0.75" right="0.75" top="1" bottom="1" header="0.5" footer="0.5"/>
  <pageSetup orientation="landscape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Restrudis Finance</dc:creator>
  <dc:title>Plantilla de control de gastos · Restrudis Finance</dc:title>
  <dcterms:created xsi:type="dcterms:W3CDTF">2026-09-24T15:49:01Z</dcterms:created>
  <dcterms:modified xsi:type="dcterms:W3CDTF">2026-09-24T15:49:01Z</dcterms:modified>
  <cp:lastModifiedBy>Restrudis Finance</cp:lastModifiedBy>
</cp:coreProperties>
</file>